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cfs.home.ku.edu\IPSR_General\Abstract\abs2023\Working\"/>
    </mc:Choice>
  </mc:AlternateContent>
  <xr:revisionPtr revIDLastSave="0" documentId="13_ncr:1_{67FF3200-7126-4E45-B914-A7A3D2C1BDB6}" xr6:coauthVersionLast="36" xr6:coauthVersionMax="36" xr10:uidLastSave="{00000000-0000-0000-0000-000000000000}"/>
  <bookViews>
    <workbookView xWindow="0" yWindow="0" windowWidth="28800" windowHeight="11820" activeTab="1" xr2:uid="{00000000-000D-0000-FFFF-FFFF00000000}"/>
  </bookViews>
  <sheets>
    <sheet name="data" sheetId="1" r:id="rId1"/>
    <sheet name="graph" sheetId="2" r:id="rId2"/>
    <sheet name="rawdata" sheetId="3" r:id="rId3"/>
  </sheets>
  <definedNames>
    <definedName name="_xlnm.Print_Area" localSheetId="1">graph!$B$1:$J$43</definedName>
  </definedNames>
  <calcPr calcId="191029"/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H38" i="2"/>
  <c r="H36" i="2"/>
  <c r="E8" i="1"/>
  <c r="F8" i="1" s="1"/>
  <c r="C7" i="1" l="1"/>
  <c r="C6" i="1"/>
  <c r="C5" i="1"/>
  <c r="C4" i="1"/>
  <c r="C3" i="1"/>
  <c r="B8" i="1" l="1"/>
  <c r="C8" i="1" s="1"/>
  <c r="H17" i="2" l="1"/>
  <c r="H34" i="2" l="1"/>
  <c r="H32" i="2"/>
  <c r="H30" i="2"/>
  <c r="H28" i="2"/>
  <c r="G25" i="2"/>
  <c r="G4" i="2"/>
  <c r="H15" i="2"/>
  <c r="H13" i="2"/>
  <c r="H11" i="2"/>
  <c r="H9" i="2"/>
  <c r="H7" i="2"/>
  <c r="H40" i="2" l="1"/>
  <c r="J34" i="2" s="1"/>
  <c r="H19" i="2"/>
  <c r="J11" i="2" s="1"/>
  <c r="J38" i="2" l="1"/>
  <c r="J32" i="2"/>
  <c r="J36" i="2"/>
  <c r="J30" i="2"/>
  <c r="J28" i="2"/>
  <c r="J13" i="2"/>
  <c r="J9" i="2"/>
  <c r="J7" i="2"/>
  <c r="J17" i="2"/>
  <c r="J15" i="2"/>
</calcChain>
</file>

<file path=xl/sharedStrings.xml><?xml version="1.0" encoding="utf-8"?>
<sst xmlns="http://schemas.openxmlformats.org/spreadsheetml/2006/main" count="290" uniqueCount="62">
  <si>
    <t>Item</t>
  </si>
  <si>
    <t>TOTAL</t>
  </si>
  <si>
    <t>All Others</t>
  </si>
  <si>
    <t>Transportation Equipment</t>
  </si>
  <si>
    <t>Machinery, Except Electrical</t>
  </si>
  <si>
    <t>Agricultural Products</t>
  </si>
  <si>
    <t>Percent</t>
  </si>
  <si>
    <t xml:space="preserve">Total  </t>
  </si>
  <si>
    <t>Chemicals</t>
  </si>
  <si>
    <t>Source: Institute for Policy &amp; Social Research, The University of Kansas; data from U.S. Department of Commerce,
   International Trade Administration, Office of Trade and Industry Information.</t>
  </si>
  <si>
    <t>All others</t>
  </si>
  <si>
    <t>Provided by the Office of Trade and Economic Analysis (OTEA), Industry and Analysis, International Trade Administration, U.S. Department of Commerce</t>
  </si>
  <si>
    <t xml:space="preserve">Product </t>
  </si>
  <si>
    <t>Flow</t>
  </si>
  <si>
    <t>Product Classification</t>
  </si>
  <si>
    <t>State</t>
  </si>
  <si>
    <t>Unit</t>
  </si>
  <si>
    <t>0--All Merchandise</t>
  </si>
  <si>
    <t>Exports</t>
  </si>
  <si>
    <t>World</t>
  </si>
  <si>
    <t>NAICS - 3</t>
  </si>
  <si>
    <t>Kansas</t>
  </si>
  <si>
    <t>Millions of USD</t>
  </si>
  <si>
    <t>311--Processed Foods</t>
  </si>
  <si>
    <t>336--Transportation Equipment</t>
  </si>
  <si>
    <t>111--Agricultural Products</t>
  </si>
  <si>
    <t>325--Chemicals</t>
  </si>
  <si>
    <t>333--Machinery, Except Electrical</t>
  </si>
  <si>
    <t>334--Computer &amp; Electronic Products</t>
  </si>
  <si>
    <t>326--Plastics &amp; Rubber Products</t>
  </si>
  <si>
    <t>335--Electrical Equipment, Appliances &amp; Components</t>
  </si>
  <si>
    <t>990--Other Special Classification Provisions</t>
  </si>
  <si>
    <t>332--Fabricated Metal Products</t>
  </si>
  <si>
    <t>339--Miscellaneous Manufactures</t>
  </si>
  <si>
    <t>331--Primary Metal Manufactures</t>
  </si>
  <si>
    <t>211--Oil &amp; Gas</t>
  </si>
  <si>
    <t>910--Waste And Scrap</t>
  </si>
  <si>
    <t>316--Leather &amp; Allied Products</t>
  </si>
  <si>
    <t>312--Beverages &amp; Tobacco Products</t>
  </si>
  <si>
    <t>327--Nonmetallic Mineral Products</t>
  </si>
  <si>
    <t>324--Petroleum &amp; Coal Products</t>
  </si>
  <si>
    <t>930--Used Or Second-Hand Merchandise</t>
  </si>
  <si>
    <t>322--Paper</t>
  </si>
  <si>
    <t>112--Livestock &amp; Livestock Products</t>
  </si>
  <si>
    <t>113--Forestry Products</t>
  </si>
  <si>
    <t>321--Wood Products</t>
  </si>
  <si>
    <t>315--Apparel &amp; Accessories</t>
  </si>
  <si>
    <t>337--Furniture &amp; Fixtures</t>
  </si>
  <si>
    <t>313--Textiles &amp; Fabrics</t>
  </si>
  <si>
    <t>323--Printed Matter &amp; Related Products</t>
  </si>
  <si>
    <t>314--Textile Mill Products</t>
  </si>
  <si>
    <t>212--Minerals &amp; Ores</t>
  </si>
  <si>
    <t>980--Goods Returned (Exports and Imports) and Reimports - Canada Only</t>
  </si>
  <si>
    <t>114--Fish &amp; Other Marine Products</t>
  </si>
  <si>
    <t xml:space="preserve">    Value (million $)</t>
  </si>
  <si>
    <t>Processed Foods</t>
  </si>
  <si>
    <t>Country</t>
  </si>
  <si>
    <t>NAICS Total All Merchandise Exports from Kansas to World</t>
  </si>
  <si>
    <t>Computer &amp; Electronic Products</t>
  </si>
  <si>
    <t>2013</t>
  </si>
  <si>
    <t>2023</t>
  </si>
  <si>
    <t>International Exports from Kansas, 2013 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</si>
</sst>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.5"/>
      <color theme="1"/>
      <name val="Arial"/>
      <family val="2"/>
    </font>
    <font>
      <b/>
      <sz val="10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8002E"/>
        <bgColor indexed="64"/>
      </patternFill>
    </fill>
    <fill>
      <patternFill patternType="solid">
        <fgColor rgb="FFA64F53"/>
        <bgColor indexed="64"/>
      </patternFill>
    </fill>
    <fill>
      <patternFill patternType="solid">
        <fgColor rgb="FFC98C8A"/>
        <bgColor indexed="64"/>
      </patternFill>
    </fill>
    <fill>
      <patternFill patternType="solid">
        <fgColor rgb="FFE2BFBB"/>
        <bgColor indexed="64"/>
      </patternFill>
    </fill>
    <fill>
      <patternFill patternType="solid">
        <fgColor rgb="FFF5EAE7"/>
        <bgColor indexed="64"/>
      </patternFill>
    </fill>
    <fill>
      <patternFill patternType="solid">
        <fgColor rgb="FFFFE7C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center"/>
    </xf>
    <xf numFmtId="3" fontId="20" fillId="0" borderId="0" xfId="0" applyNumberFormat="1" applyFont="1"/>
    <xf numFmtId="0" fontId="20" fillId="0" borderId="0" xfId="0" applyFont="1"/>
    <xf numFmtId="0" fontId="20" fillId="0" borderId="1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164" fontId="20" fillId="0" borderId="0" xfId="0" applyNumberFormat="1" applyFont="1" applyAlignment="1">
      <alignment horizontal="right" indent="1"/>
    </xf>
    <xf numFmtId="0" fontId="20" fillId="0" borderId="0" xfId="0" applyFont="1" applyAlignment="1">
      <alignment horizontal="right" indent="1"/>
    </xf>
    <xf numFmtId="0" fontId="20" fillId="0" borderId="10" xfId="0" applyFont="1" applyBorder="1" applyAlignment="1">
      <alignment horizontal="right" indent="1"/>
    </xf>
    <xf numFmtId="9" fontId="22" fillId="0" borderId="0" xfId="0" applyNumberFormat="1" applyFont="1" applyAlignment="1">
      <alignment horizontal="right" indent="1"/>
    </xf>
    <xf numFmtId="0" fontId="20" fillId="0" borderId="0" xfId="0" applyFont="1" applyAlignment="1">
      <alignment horizontal="left"/>
    </xf>
    <xf numFmtId="0" fontId="0" fillId="38" borderId="0" xfId="0" applyFill="1" applyBorder="1"/>
    <xf numFmtId="0" fontId="0" fillId="33" borderId="0" xfId="0" applyFill="1" applyBorder="1"/>
    <xf numFmtId="0" fontId="0" fillId="0" borderId="0" xfId="0" applyBorder="1"/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165" fontId="20" fillId="0" borderId="0" xfId="0" applyNumberFormat="1" applyFont="1"/>
    <xf numFmtId="165" fontId="22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0" fontId="0" fillId="0" borderId="0" xfId="0" applyFont="1"/>
    <xf numFmtId="3" fontId="0" fillId="0" borderId="0" xfId="0" applyNumberFormat="1" applyFont="1"/>
    <xf numFmtId="164" fontId="16" fillId="0" borderId="0" xfId="0" applyNumberFormat="1" applyFont="1"/>
    <xf numFmtId="164" fontId="20" fillId="0" borderId="0" xfId="0" applyNumberFormat="1" applyFont="1" applyBorder="1" applyAlignment="1">
      <alignment horizontal="right" indent="1"/>
    </xf>
    <xf numFmtId="0" fontId="20" fillId="0" borderId="0" xfId="0" applyFont="1" applyBorder="1" applyAlignment="1">
      <alignment horizontal="left" indent="1"/>
    </xf>
    <xf numFmtId="3" fontId="20" fillId="0" borderId="0" xfId="0" applyNumberFormat="1" applyFont="1" applyBorder="1"/>
    <xf numFmtId="0" fontId="0" fillId="38" borderId="11" xfId="0" applyFill="1" applyBorder="1"/>
    <xf numFmtId="0" fontId="0" fillId="37" borderId="11" xfId="0" applyFill="1" applyBorder="1"/>
    <xf numFmtId="0" fontId="25" fillId="0" borderId="0" xfId="0" applyFont="1" applyBorder="1" applyAlignment="1">
      <alignment horizontal="left" vertical="top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5EAE7"/>
      <color rgb="FFE2BFBB"/>
      <color rgb="FFC98C8A"/>
      <color rgb="FFFFE7C4"/>
      <color rgb="FFA64F53"/>
      <color rgb="FF98002E"/>
      <color rgb="FFFFE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3810"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bubble3D val="0"/>
            <c:spPr>
              <a:solidFill>
                <a:srgbClr val="98002E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06-403B-981B-72B5F25D3F97}"/>
              </c:ext>
            </c:extLst>
          </c:dPt>
          <c:dPt>
            <c:idx val="1"/>
            <c:bubble3D val="0"/>
            <c:spPr>
              <a:solidFill>
                <a:srgbClr val="A64F53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106-403B-981B-72B5F25D3F97}"/>
              </c:ext>
            </c:extLst>
          </c:dPt>
          <c:dPt>
            <c:idx val="2"/>
            <c:bubble3D val="0"/>
            <c:spPr>
              <a:solidFill>
                <a:srgbClr val="C98C8A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106-403B-981B-72B5F25D3F97}"/>
              </c:ext>
            </c:extLst>
          </c:dPt>
          <c:dPt>
            <c:idx val="3"/>
            <c:bubble3D val="0"/>
            <c:spPr>
              <a:solidFill>
                <a:srgbClr val="E2BFBB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106-403B-981B-72B5F25D3F97}"/>
              </c:ext>
            </c:extLst>
          </c:dPt>
          <c:dPt>
            <c:idx val="4"/>
            <c:bubble3D val="0"/>
            <c:spPr>
              <a:solidFill>
                <a:srgbClr val="F5EAE7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106-403B-981B-72B5F25D3F97}"/>
              </c:ext>
            </c:extLst>
          </c:dPt>
          <c:dPt>
            <c:idx val="5"/>
            <c:bubble3D val="0"/>
            <c:spPr>
              <a:solidFill>
                <a:srgbClr val="FFE7C4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106-403B-981B-72B5F25D3F9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106-403B-981B-72B5F25D3F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9EF0D4-798D-4C61-815D-A8D81D7ACCE7}" type="PERCENTAGE">
                      <a:rPr lang="en-US"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106-403B-981B-72B5F25D3F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1D2514-F71C-467B-B027-3A45AB843A22}" type="PERCENTAGE">
                      <a:rPr lang="en-US"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106-403B-981B-72B5F25D3F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data!$A$3:$A$8</c:f>
              <c:strCache>
                <c:ptCount val="6"/>
                <c:pt idx="0">
                  <c:v>111--Agricultural Products</c:v>
                </c:pt>
                <c:pt idx="1">
                  <c:v>311--Processed Foods</c:v>
                </c:pt>
                <c:pt idx="2">
                  <c:v>336--Transportation Equipment</c:v>
                </c:pt>
                <c:pt idx="3">
                  <c:v>333--Machinery, Except Electrical</c:v>
                </c:pt>
                <c:pt idx="4">
                  <c:v>325--Chemicals</c:v>
                </c:pt>
                <c:pt idx="5">
                  <c:v>All others</c:v>
                </c:pt>
              </c:strCache>
            </c:strRef>
          </c:cat>
          <c:val>
            <c:numRef>
              <c:f>data!$B$3:$B$8</c:f>
              <c:numCache>
                <c:formatCode>#,##0</c:formatCode>
                <c:ptCount val="6"/>
                <c:pt idx="0">
                  <c:v>2614.5605949999999</c:v>
                </c:pt>
                <c:pt idx="1">
                  <c:v>2471.124538</c:v>
                </c:pt>
                <c:pt idx="2">
                  <c:v>2122.1871679999999</c:v>
                </c:pt>
                <c:pt idx="3">
                  <c:v>1305.8244560000001</c:v>
                </c:pt>
                <c:pt idx="4">
                  <c:v>1027.4324280000001</c:v>
                </c:pt>
                <c:pt idx="5">
                  <c:v>2918.0447800000015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6-403B-981B-72B5F25D3F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3810"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bubble3D val="0"/>
            <c:spPr>
              <a:solidFill>
                <a:srgbClr val="98002E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06-4B91-BE91-15C97AE4CD03}"/>
              </c:ext>
            </c:extLst>
          </c:dPt>
          <c:dPt>
            <c:idx val="1"/>
            <c:bubble3D val="0"/>
            <c:spPr>
              <a:solidFill>
                <a:srgbClr val="A64F53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06-4B91-BE91-15C97AE4CD03}"/>
              </c:ext>
            </c:extLst>
          </c:dPt>
          <c:dPt>
            <c:idx val="2"/>
            <c:bubble3D val="0"/>
            <c:spPr>
              <a:solidFill>
                <a:srgbClr val="C98C8A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206-4B91-BE91-15C97AE4CD03}"/>
              </c:ext>
            </c:extLst>
          </c:dPt>
          <c:dPt>
            <c:idx val="3"/>
            <c:bubble3D val="0"/>
            <c:spPr>
              <a:solidFill>
                <a:srgbClr val="E2BFBB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206-4B91-BE91-15C97AE4CD03}"/>
              </c:ext>
            </c:extLst>
          </c:dPt>
          <c:dPt>
            <c:idx val="4"/>
            <c:bubble3D val="0"/>
            <c:spPr>
              <a:solidFill>
                <a:srgbClr val="F5EAE7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206-4B91-BE91-15C97AE4CD03}"/>
              </c:ext>
            </c:extLst>
          </c:dPt>
          <c:dPt>
            <c:idx val="5"/>
            <c:bubble3D val="0"/>
            <c:spPr>
              <a:solidFill>
                <a:srgbClr val="FFE7C4"/>
              </a:solidFill>
              <a:ln w="381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206-4B91-BE91-15C97AE4CD03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206-4B91-BE91-15C97AE4CD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B6DD99-88AC-4883-B347-ED6C1686ADD5}" type="PERCENTAGE">
                      <a:rPr lang="en-US"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206-4B91-BE91-15C97AE4CD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D492958-AF1A-41AC-A435-12513701D35E}" type="PERCENTAGE">
                      <a:rPr lang="en-US"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206-4B91-BE91-15C97AE4CD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data!$D$3:$D$8</c:f>
              <c:strCache>
                <c:ptCount val="6"/>
                <c:pt idx="0">
                  <c:v>336--Transportation Equipment</c:v>
                </c:pt>
                <c:pt idx="1">
                  <c:v>311--Processed Foods</c:v>
                </c:pt>
                <c:pt idx="2">
                  <c:v>334--Computer &amp; Electronic Products</c:v>
                </c:pt>
                <c:pt idx="3">
                  <c:v>111--Agricultural Products</c:v>
                </c:pt>
                <c:pt idx="4">
                  <c:v>325--Chemicals</c:v>
                </c:pt>
                <c:pt idx="5">
                  <c:v>All others</c:v>
                </c:pt>
              </c:strCache>
            </c:strRef>
          </c:cat>
          <c:val>
            <c:numRef>
              <c:f>data!$E$3:$E$8</c:f>
              <c:numCache>
                <c:formatCode>#,##0</c:formatCode>
                <c:ptCount val="6"/>
                <c:pt idx="0">
                  <c:v>3283.4766810000001</c:v>
                </c:pt>
                <c:pt idx="1">
                  <c:v>3170.7788150000001</c:v>
                </c:pt>
                <c:pt idx="2">
                  <c:v>1430.002187</c:v>
                </c:pt>
                <c:pt idx="3">
                  <c:v>1325.873206</c:v>
                </c:pt>
                <c:pt idx="4">
                  <c:v>1324.692372</c:v>
                </c:pt>
                <c:pt idx="5">
                  <c:v>3613.095295000001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06-4B91-BE91-15C97AE4CD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19049</xdr:rowOff>
    </xdr:from>
    <xdr:to>
      <xdr:col>5</xdr:col>
      <xdr:colOff>205740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22</xdr:row>
      <xdr:rowOff>114300</xdr:rowOff>
    </xdr:from>
    <xdr:to>
      <xdr:col>5</xdr:col>
      <xdr:colOff>205740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486025" y="2314575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86025" y="1438275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2381</xdr:rowOff>
    </xdr:from>
    <xdr:to>
      <xdr:col>6</xdr:col>
      <xdr:colOff>0</xdr:colOff>
      <xdr:row>28</xdr:row>
      <xdr:rowOff>2381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486025" y="4221956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86025" y="4438650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2382</xdr:colOff>
      <xdr:row>31</xdr:row>
      <xdr:rowOff>2381</xdr:rowOff>
    </xdr:from>
    <xdr:to>
      <xdr:col>6</xdr:col>
      <xdr:colOff>2382</xdr:colOff>
      <xdr:row>32</xdr:row>
      <xdr:rowOff>2381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88407" y="4660106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</xdr:colOff>
      <xdr:row>34</xdr:row>
      <xdr:rowOff>59533</xdr:rowOff>
    </xdr:from>
    <xdr:to>
      <xdr:col>6</xdr:col>
      <xdr:colOff>2</xdr:colOff>
      <xdr:row>36</xdr:row>
      <xdr:rowOff>2383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136902" y="5152233"/>
          <a:ext cx="171450" cy="16827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6</xdr:row>
      <xdr:rowOff>0</xdr:rowOff>
    </xdr:from>
    <xdr:to>
      <xdr:col>6</xdr:col>
      <xdr:colOff>2381</xdr:colOff>
      <xdr:row>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488406" y="1219200"/>
          <a:ext cx="1619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8</xdr:row>
      <xdr:rowOff>0</xdr:rowOff>
    </xdr:from>
    <xdr:to>
      <xdr:col>6</xdr:col>
      <xdr:colOff>2381</xdr:colOff>
      <xdr:row>9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55081" y="1203960"/>
          <a:ext cx="167640" cy="16002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2382</xdr:colOff>
      <xdr:row>27</xdr:row>
      <xdr:rowOff>2381</xdr:rowOff>
    </xdr:from>
    <xdr:to>
      <xdr:col>6</xdr:col>
      <xdr:colOff>2382</xdr:colOff>
      <xdr:row>28</xdr:row>
      <xdr:rowOff>2381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55082" y="3934301"/>
          <a:ext cx="167640" cy="18288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10</xdr:row>
      <xdr:rowOff>0</xdr:rowOff>
    </xdr:from>
    <xdr:to>
      <xdr:col>6</xdr:col>
      <xdr:colOff>2381</xdr:colOff>
      <xdr:row>11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55081" y="1424940"/>
          <a:ext cx="167640" cy="16002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8</xdr:row>
      <xdr:rowOff>0</xdr:rowOff>
    </xdr:from>
    <xdr:to>
      <xdr:col>6</xdr:col>
      <xdr:colOff>2381</xdr:colOff>
      <xdr:row>9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853906" y="1447800"/>
          <a:ext cx="51117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3175</xdr:colOff>
      <xdr:row>12</xdr:row>
      <xdr:rowOff>4762</xdr:rowOff>
    </xdr:from>
    <xdr:to>
      <xdr:col>6</xdr:col>
      <xdr:colOff>3175</xdr:colOff>
      <xdr:row>13</xdr:row>
      <xdr:rowOff>4762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140075" y="1903412"/>
          <a:ext cx="171450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6</xdr:col>
      <xdr:colOff>0</xdr:colOff>
      <xdr:row>34</xdr:row>
      <xdr:rowOff>6350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136900" y="4930775"/>
          <a:ext cx="171450" cy="16827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27</xdr:row>
      <xdr:rowOff>0</xdr:rowOff>
    </xdr:from>
    <xdr:to>
      <xdr:col>6</xdr:col>
      <xdr:colOff>2381</xdr:colOff>
      <xdr:row>28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555081" y="1424940"/>
          <a:ext cx="228600" cy="16002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27</xdr:row>
      <xdr:rowOff>0</xdr:rowOff>
    </xdr:from>
    <xdr:to>
      <xdr:col>6</xdr:col>
      <xdr:colOff>2381</xdr:colOff>
      <xdr:row>28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555081" y="1424940"/>
          <a:ext cx="228600" cy="16002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3175</xdr:colOff>
      <xdr:row>10</xdr:row>
      <xdr:rowOff>4762</xdr:rowOff>
    </xdr:from>
    <xdr:to>
      <xdr:col>6</xdr:col>
      <xdr:colOff>3175</xdr:colOff>
      <xdr:row>11</xdr:row>
      <xdr:rowOff>4762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55875" y="1871662"/>
          <a:ext cx="228600" cy="16002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</xdr:colOff>
      <xdr:row>32</xdr:row>
      <xdr:rowOff>59533</xdr:rowOff>
    </xdr:from>
    <xdr:to>
      <xdr:col>6</xdr:col>
      <xdr:colOff>2</xdr:colOff>
      <xdr:row>34</xdr:row>
      <xdr:rowOff>2383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552702" y="5058253"/>
          <a:ext cx="228600" cy="16383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2381</xdr:colOff>
      <xdr:row>6</xdr:row>
      <xdr:rowOff>0</xdr:rowOff>
    </xdr:from>
    <xdr:to>
      <xdr:col>6</xdr:col>
      <xdr:colOff>2381</xdr:colOff>
      <xdr:row>7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A31F929F-58E7-4943-A658-556C727BB972}"/>
            </a:ext>
          </a:extLst>
        </xdr:cNvPr>
        <xdr:cNvSpPr/>
      </xdr:nvSpPr>
      <xdr:spPr>
        <a:xfrm>
          <a:off x="2659856" y="1652588"/>
          <a:ext cx="2381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3175</xdr:colOff>
      <xdr:row>6</xdr:row>
      <xdr:rowOff>4762</xdr:rowOff>
    </xdr:from>
    <xdr:to>
      <xdr:col>6</xdr:col>
      <xdr:colOff>3175</xdr:colOff>
      <xdr:row>7</xdr:row>
      <xdr:rowOff>4762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705985B9-9C53-446B-97C6-BD6B9B0C34FB}"/>
            </a:ext>
          </a:extLst>
        </xdr:cNvPr>
        <xdr:cNvSpPr/>
      </xdr:nvSpPr>
      <xdr:spPr>
        <a:xfrm>
          <a:off x="2660650" y="1657350"/>
          <a:ext cx="2381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2382</xdr:colOff>
      <xdr:row>10</xdr:row>
      <xdr:rowOff>2381</xdr:rowOff>
    </xdr:from>
    <xdr:to>
      <xdr:col>6</xdr:col>
      <xdr:colOff>2382</xdr:colOff>
      <xdr:row>11</xdr:row>
      <xdr:rowOff>2381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185FDBDD-DF3E-4190-9065-0C195431DF85}"/>
            </a:ext>
          </a:extLst>
        </xdr:cNvPr>
        <xdr:cNvSpPr/>
      </xdr:nvSpPr>
      <xdr:spPr>
        <a:xfrm>
          <a:off x="2659857" y="4631531"/>
          <a:ext cx="2381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2382</xdr:colOff>
      <xdr:row>33</xdr:row>
      <xdr:rowOff>2381</xdr:rowOff>
    </xdr:from>
    <xdr:to>
      <xdr:col>6</xdr:col>
      <xdr:colOff>2382</xdr:colOff>
      <xdr:row>34</xdr:row>
      <xdr:rowOff>2381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E9A33D21-0A22-46F4-96C2-D2C1F1D99531}"/>
            </a:ext>
          </a:extLst>
        </xdr:cNvPr>
        <xdr:cNvSpPr/>
      </xdr:nvSpPr>
      <xdr:spPr>
        <a:xfrm>
          <a:off x="2659857" y="4631531"/>
          <a:ext cx="238125" cy="1619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workbookViewId="0">
      <selection activeCell="E9" sqref="E9:E34"/>
    </sheetView>
  </sheetViews>
  <sheetFormatPr defaultRowHeight="14.25" x14ac:dyDescent="0.45"/>
  <cols>
    <col min="1" max="1" width="43.86328125" customWidth="1"/>
    <col min="2" max="2" width="19.33203125" customWidth="1"/>
    <col min="3" max="3" width="7.1328125" customWidth="1"/>
    <col min="4" max="4" width="37.46484375" customWidth="1"/>
    <col min="5" max="5" width="16.46484375" customWidth="1"/>
  </cols>
  <sheetData>
    <row r="1" spans="1:6" s="1" customFormat="1" x14ac:dyDescent="0.45">
      <c r="A1" s="1" t="s">
        <v>0</v>
      </c>
      <c r="B1" s="1">
        <v>2013</v>
      </c>
      <c r="D1" s="1" t="s">
        <v>0</v>
      </c>
      <c r="E1" s="1">
        <v>2023</v>
      </c>
    </row>
    <row r="2" spans="1:6" s="1" customFormat="1" x14ac:dyDescent="0.45">
      <c r="A2" s="1" t="s">
        <v>1</v>
      </c>
      <c r="B2" s="25">
        <v>12459.173965</v>
      </c>
      <c r="D2" s="1" t="s">
        <v>1</v>
      </c>
      <c r="E2" s="25">
        <v>14147.918556000001</v>
      </c>
    </row>
    <row r="3" spans="1:6" s="1" customFormat="1" x14ac:dyDescent="0.45">
      <c r="A3" s="35" t="s">
        <v>25</v>
      </c>
      <c r="B3" s="25">
        <v>2614.5605949999999</v>
      </c>
      <c r="C3" s="29">
        <f>B3/B2*100</f>
        <v>20.985023584587214</v>
      </c>
      <c r="D3" s="35" t="s">
        <v>24</v>
      </c>
      <c r="E3" s="25">
        <v>3283.4766810000001</v>
      </c>
      <c r="F3" s="29">
        <f>E3/E2*100</f>
        <v>23.208196089081305</v>
      </c>
    </row>
    <row r="4" spans="1:6" s="1" customFormat="1" x14ac:dyDescent="0.45">
      <c r="A4" s="35" t="s">
        <v>23</v>
      </c>
      <c r="B4" s="25">
        <v>2471.124538</v>
      </c>
      <c r="C4" s="29">
        <f>B4/B2*100</f>
        <v>19.833775055568058</v>
      </c>
      <c r="D4" s="35" t="s">
        <v>23</v>
      </c>
      <c r="E4" s="25">
        <v>3170.7788150000001</v>
      </c>
      <c r="F4" s="29">
        <f>E4/E2*100</f>
        <v>22.411627565210306</v>
      </c>
    </row>
    <row r="5" spans="1:6" s="1" customFormat="1" x14ac:dyDescent="0.45">
      <c r="A5" s="35" t="s">
        <v>24</v>
      </c>
      <c r="B5" s="25">
        <v>2122.1871679999999</v>
      </c>
      <c r="C5" s="29">
        <f>B5/B2*100</f>
        <v>17.033128953505226</v>
      </c>
      <c r="D5" s="35" t="s">
        <v>28</v>
      </c>
      <c r="E5" s="25">
        <v>1430.002187</v>
      </c>
      <c r="F5" s="29">
        <f>E5/E2*100</f>
        <v>10.107509322589006</v>
      </c>
    </row>
    <row r="6" spans="1:6" s="1" customFormat="1" x14ac:dyDescent="0.45">
      <c r="A6" s="35" t="s">
        <v>27</v>
      </c>
      <c r="B6" s="25">
        <v>1305.8244560000001</v>
      </c>
      <c r="C6" s="29">
        <f>B6/B2*100</f>
        <v>10.480826896456295</v>
      </c>
      <c r="D6" s="35" t="s">
        <v>25</v>
      </c>
      <c r="E6" s="25">
        <v>1325.873206</v>
      </c>
      <c r="F6" s="29">
        <f>E6/E2*100</f>
        <v>9.3715071991116989</v>
      </c>
    </row>
    <row r="7" spans="1:6" s="1" customFormat="1" x14ac:dyDescent="0.45">
      <c r="A7" s="35" t="s">
        <v>26</v>
      </c>
      <c r="B7" s="25">
        <v>1027.4324280000001</v>
      </c>
      <c r="C7" s="29">
        <f>B7/B2*100</f>
        <v>8.2463928257702914</v>
      </c>
      <c r="D7" s="35" t="s">
        <v>26</v>
      </c>
      <c r="E7" s="25">
        <v>1324.692372</v>
      </c>
      <c r="F7" s="29">
        <f>E7/E2*100</f>
        <v>9.3631608547690597</v>
      </c>
    </row>
    <row r="8" spans="1:6" s="1" customFormat="1" x14ac:dyDescent="0.45">
      <c r="A8" s="1" t="s">
        <v>10</v>
      </c>
      <c r="B8" s="25">
        <f>SUM(B9:B37)</f>
        <v>2918.0447800000015</v>
      </c>
      <c r="C8" s="29">
        <f>B8/B2*100</f>
        <v>23.420852684112926</v>
      </c>
      <c r="D8" s="1" t="s">
        <v>10</v>
      </c>
      <c r="E8" s="25">
        <f>SUM(E9:E37)</f>
        <v>3613.095295000001</v>
      </c>
      <c r="F8" s="29">
        <f>E8/E2*100</f>
        <v>25.537998969238629</v>
      </c>
    </row>
    <row r="9" spans="1:6" s="27" customFormat="1" x14ac:dyDescent="0.45">
      <c r="A9" s="27" t="s">
        <v>28</v>
      </c>
      <c r="B9" s="28">
        <v>688.62568299999998</v>
      </c>
      <c r="D9" s="27" t="s">
        <v>27</v>
      </c>
      <c r="E9" s="26">
        <v>1318.034932</v>
      </c>
    </row>
    <row r="10" spans="1:6" x14ac:dyDescent="0.45">
      <c r="A10" t="s">
        <v>29</v>
      </c>
      <c r="B10" s="26">
        <v>355.52362399999998</v>
      </c>
      <c r="D10" t="s">
        <v>29</v>
      </c>
      <c r="E10" s="26">
        <v>395.54725400000001</v>
      </c>
    </row>
    <row r="11" spans="1:6" x14ac:dyDescent="0.45">
      <c r="A11" t="s">
        <v>30</v>
      </c>
      <c r="B11" s="26">
        <v>350.87652300000002</v>
      </c>
      <c r="D11" t="s">
        <v>30</v>
      </c>
      <c r="E11" s="26">
        <v>383.86413199999998</v>
      </c>
    </row>
    <row r="12" spans="1:6" x14ac:dyDescent="0.45">
      <c r="A12" t="s">
        <v>32</v>
      </c>
      <c r="B12" s="26">
        <v>259.68316399999998</v>
      </c>
      <c r="D12" t="s">
        <v>31</v>
      </c>
      <c r="E12" s="26">
        <v>311.10599100000002</v>
      </c>
    </row>
    <row r="13" spans="1:6" x14ac:dyDescent="0.45">
      <c r="A13" t="s">
        <v>40</v>
      </c>
      <c r="B13" s="26">
        <v>247.63843600000001</v>
      </c>
      <c r="D13" t="s">
        <v>32</v>
      </c>
      <c r="E13" s="26">
        <v>303.36148700000001</v>
      </c>
    </row>
    <row r="14" spans="1:6" x14ac:dyDescent="0.45">
      <c r="A14" t="s">
        <v>31</v>
      </c>
      <c r="B14" s="26">
        <v>206.34733700000001</v>
      </c>
      <c r="D14" t="s">
        <v>34</v>
      </c>
      <c r="E14" s="26">
        <v>218.819671</v>
      </c>
    </row>
    <row r="15" spans="1:6" x14ac:dyDescent="0.45">
      <c r="A15" t="s">
        <v>38</v>
      </c>
      <c r="B15" s="26">
        <v>158.924466</v>
      </c>
      <c r="D15" t="s">
        <v>33</v>
      </c>
      <c r="E15" s="26">
        <v>113.35231</v>
      </c>
    </row>
    <row r="16" spans="1:6" x14ac:dyDescent="0.45">
      <c r="A16" t="s">
        <v>34</v>
      </c>
      <c r="B16" s="26">
        <v>143.20541700000001</v>
      </c>
      <c r="D16" t="s">
        <v>36</v>
      </c>
      <c r="E16" s="26">
        <v>103.419487</v>
      </c>
    </row>
    <row r="17" spans="1:5" x14ac:dyDescent="0.45">
      <c r="A17" t="s">
        <v>37</v>
      </c>
      <c r="B17" s="26">
        <v>113.753145</v>
      </c>
      <c r="D17" t="s">
        <v>35</v>
      </c>
      <c r="E17" s="26">
        <v>94.828513999999998</v>
      </c>
    </row>
    <row r="18" spans="1:5" x14ac:dyDescent="0.45">
      <c r="A18" t="s">
        <v>33</v>
      </c>
      <c r="B18" s="26">
        <v>87.297917999999996</v>
      </c>
      <c r="D18" t="s">
        <v>38</v>
      </c>
      <c r="E18" s="26">
        <v>73.686023000000006</v>
      </c>
    </row>
    <row r="19" spans="1:5" x14ac:dyDescent="0.45">
      <c r="A19" t="s">
        <v>36</v>
      </c>
      <c r="B19" s="26">
        <v>81.173286000000004</v>
      </c>
      <c r="D19" t="s">
        <v>37</v>
      </c>
      <c r="E19" s="26">
        <v>65.274497999999994</v>
      </c>
    </row>
    <row r="20" spans="1:5" x14ac:dyDescent="0.45">
      <c r="A20" t="s">
        <v>35</v>
      </c>
      <c r="B20" s="26">
        <v>65.449128000000002</v>
      </c>
      <c r="D20" t="s">
        <v>39</v>
      </c>
      <c r="E20" s="26">
        <v>55.261462000000002</v>
      </c>
    </row>
    <row r="21" spans="1:5" x14ac:dyDescent="0.45">
      <c r="A21" t="s">
        <v>39</v>
      </c>
      <c r="B21" s="26">
        <v>47.042644000000003</v>
      </c>
      <c r="D21" t="s">
        <v>40</v>
      </c>
      <c r="E21" s="26">
        <v>44.758842000000001</v>
      </c>
    </row>
    <row r="22" spans="1:5" x14ac:dyDescent="0.45">
      <c r="A22" t="s">
        <v>49</v>
      </c>
      <c r="B22" s="26">
        <v>22.14132</v>
      </c>
      <c r="D22" t="s">
        <v>41</v>
      </c>
      <c r="E22" s="26">
        <v>34.480868999999998</v>
      </c>
    </row>
    <row r="23" spans="1:5" x14ac:dyDescent="0.45">
      <c r="A23" t="s">
        <v>41</v>
      </c>
      <c r="B23" s="26">
        <v>21.186693000000002</v>
      </c>
      <c r="D23" t="s">
        <v>44</v>
      </c>
      <c r="E23" s="26">
        <v>17.639913</v>
      </c>
    </row>
    <row r="24" spans="1:5" x14ac:dyDescent="0.45">
      <c r="A24" t="s">
        <v>42</v>
      </c>
      <c r="B24" s="26">
        <v>19.154717999999999</v>
      </c>
      <c r="D24" t="s">
        <v>42</v>
      </c>
      <c r="E24" s="26">
        <v>15.483618999999999</v>
      </c>
    </row>
    <row r="25" spans="1:5" x14ac:dyDescent="0.45">
      <c r="A25" t="s">
        <v>47</v>
      </c>
      <c r="B25" s="26">
        <v>12.510552000000001</v>
      </c>
      <c r="D25" t="s">
        <v>47</v>
      </c>
      <c r="E25" s="26">
        <v>12.35582</v>
      </c>
    </row>
    <row r="26" spans="1:5" x14ac:dyDescent="0.45">
      <c r="A26" t="s">
        <v>43</v>
      </c>
      <c r="B26" s="26">
        <v>7.6710140000000004</v>
      </c>
      <c r="D26" t="s">
        <v>46</v>
      </c>
      <c r="E26" s="26">
        <v>10.863235</v>
      </c>
    </row>
    <row r="27" spans="1:5" x14ac:dyDescent="0.45">
      <c r="A27" t="s">
        <v>48</v>
      </c>
      <c r="B27" s="26">
        <v>6.9846399999999997</v>
      </c>
      <c r="D27" t="s">
        <v>48</v>
      </c>
      <c r="E27" s="26">
        <v>10.427149999999999</v>
      </c>
    </row>
    <row r="28" spans="1:5" x14ac:dyDescent="0.45">
      <c r="A28" t="s">
        <v>50</v>
      </c>
      <c r="B28" s="26">
        <v>4.89717</v>
      </c>
      <c r="D28" t="s">
        <v>49</v>
      </c>
      <c r="E28" s="26">
        <v>7.0061229999999997</v>
      </c>
    </row>
    <row r="29" spans="1:5" x14ac:dyDescent="0.45">
      <c r="A29" t="s">
        <v>44</v>
      </c>
      <c r="B29" s="26">
        <v>4.7050229999999997</v>
      </c>
      <c r="D29" t="s">
        <v>45</v>
      </c>
      <c r="E29" s="26">
        <v>6.8658739999999998</v>
      </c>
    </row>
    <row r="30" spans="1:5" x14ac:dyDescent="0.45">
      <c r="A30" t="s">
        <v>51</v>
      </c>
      <c r="B30" s="26">
        <v>4.7049269999999996</v>
      </c>
      <c r="D30" t="s">
        <v>43</v>
      </c>
      <c r="E30" s="26">
        <v>6.4262280000000001</v>
      </c>
    </row>
    <row r="31" spans="1:5" x14ac:dyDescent="0.45">
      <c r="A31" t="s">
        <v>46</v>
      </c>
      <c r="B31" s="26">
        <v>4.6233380000000004</v>
      </c>
      <c r="D31" t="s">
        <v>50</v>
      </c>
      <c r="E31" s="26">
        <v>5.3552030000000004</v>
      </c>
    </row>
    <row r="32" spans="1:5" x14ac:dyDescent="0.45">
      <c r="A32" t="s">
        <v>45</v>
      </c>
      <c r="B32" s="26">
        <v>3.678992</v>
      </c>
      <c r="D32" t="s">
        <v>51</v>
      </c>
      <c r="E32" s="26">
        <v>2.3935949999999999</v>
      </c>
    </row>
    <row r="33" spans="1:5" x14ac:dyDescent="0.45">
      <c r="A33" t="s">
        <v>52</v>
      </c>
      <c r="B33" s="26">
        <v>0.238154</v>
      </c>
      <c r="D33" t="s">
        <v>52</v>
      </c>
      <c r="E33" s="26">
        <v>1.592123</v>
      </c>
    </row>
    <row r="34" spans="1:5" x14ac:dyDescent="0.45">
      <c r="A34" t="s">
        <v>53</v>
      </c>
      <c r="B34" s="26">
        <v>7.4679999999999998E-3</v>
      </c>
      <c r="D34" t="s">
        <v>53</v>
      </c>
      <c r="E34" s="26">
        <v>0.89093999999999995</v>
      </c>
    </row>
    <row r="35" spans="1:5" x14ac:dyDescent="0.45">
      <c r="B35" s="26"/>
      <c r="E35" s="26"/>
    </row>
    <row r="36" spans="1:5" x14ac:dyDescent="0.45">
      <c r="B36" s="26"/>
    </row>
    <row r="37" spans="1:5" x14ac:dyDescent="0.45">
      <c r="B37" s="26"/>
    </row>
  </sheetData>
  <sortState ref="D2:E35">
    <sortCondition descending="1" ref="E2:E35"/>
  </sortState>
  <pageMargins left="0.5" right="0.5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43"/>
  <sheetViews>
    <sheetView tabSelected="1" zoomScaleNormal="100" workbookViewId="0">
      <selection activeCell="C3" sqref="C3"/>
    </sheetView>
  </sheetViews>
  <sheetFormatPr defaultRowHeight="14.25" x14ac:dyDescent="0.45"/>
  <cols>
    <col min="1" max="1" width="2" customWidth="1"/>
    <col min="2" max="2" width="1.53125" customWidth="1"/>
    <col min="3" max="4" width="5" customWidth="1"/>
    <col min="5" max="5" width="23.6640625" customWidth="1"/>
    <col min="6" max="6" width="3.33203125" customWidth="1"/>
    <col min="7" max="7" width="30.1328125" customWidth="1"/>
    <col min="8" max="8" width="12.33203125" customWidth="1"/>
    <col min="9" max="9" width="1.6640625" customWidth="1"/>
    <col min="10" max="10" width="7.33203125" customWidth="1"/>
  </cols>
  <sheetData>
    <row r="1" spans="3:12" ht="16.899999999999999" x14ac:dyDescent="0.5">
      <c r="C1" s="36" t="s">
        <v>61</v>
      </c>
      <c r="D1" s="36"/>
      <c r="E1" s="36"/>
      <c r="F1" s="36"/>
      <c r="G1" s="36"/>
      <c r="H1" s="36"/>
      <c r="I1" s="36"/>
      <c r="J1" s="36"/>
      <c r="K1" s="3"/>
    </row>
    <row r="4" spans="3:12" ht="15.4" x14ac:dyDescent="0.45">
      <c r="G4" s="2">
        <f>data!B1</f>
        <v>2013</v>
      </c>
    </row>
    <row r="5" spans="3:12" ht="29.25" customHeight="1" x14ac:dyDescent="0.45">
      <c r="G5" s="4"/>
      <c r="H5" s="5" t="s">
        <v>54</v>
      </c>
      <c r="I5" s="5"/>
      <c r="J5" s="5" t="s">
        <v>6</v>
      </c>
    </row>
    <row r="6" spans="3:12" ht="5.0999999999999996" customHeight="1" x14ac:dyDescent="0.45"/>
    <row r="7" spans="3:12" ht="12.95" customHeight="1" x14ac:dyDescent="0.45">
      <c r="F7" s="17"/>
      <c r="G7" s="4" t="s">
        <v>5</v>
      </c>
      <c r="H7" s="23">
        <f>data!B3</f>
        <v>2614.5605949999999</v>
      </c>
      <c r="I7" s="6"/>
      <c r="J7" s="11">
        <f>H7/H19*100</f>
        <v>20.985023584587211</v>
      </c>
      <c r="L7" s="4"/>
    </row>
    <row r="8" spans="3:12" ht="5.0999999999999996" customHeight="1" x14ac:dyDescent="0.45">
      <c r="F8" s="18"/>
      <c r="G8" s="4"/>
      <c r="H8" s="6"/>
      <c r="I8" s="6"/>
      <c r="J8" s="12"/>
    </row>
    <row r="9" spans="3:12" ht="12.95" customHeight="1" x14ac:dyDescent="0.45">
      <c r="F9" s="19"/>
      <c r="G9" s="4" t="s">
        <v>55</v>
      </c>
      <c r="H9" s="6">
        <f>data!B4</f>
        <v>2471.124538</v>
      </c>
      <c r="I9" s="6"/>
      <c r="J9" s="30">
        <f>H9/H19*100</f>
        <v>19.833775055568058</v>
      </c>
      <c r="K9" s="4"/>
    </row>
    <row r="10" spans="3:12" ht="5.0999999999999996" customHeight="1" x14ac:dyDescent="0.45">
      <c r="F10" s="18"/>
      <c r="G10" s="4"/>
      <c r="H10" s="6"/>
      <c r="I10" s="6"/>
      <c r="J10" s="11"/>
    </row>
    <row r="11" spans="3:12" ht="12.95" customHeight="1" x14ac:dyDescent="0.45">
      <c r="F11" s="20"/>
      <c r="G11" s="4" t="s">
        <v>3</v>
      </c>
      <c r="H11" s="6">
        <f>data!B5</f>
        <v>2122.1871679999999</v>
      </c>
      <c r="I11" s="32"/>
      <c r="J11" s="30">
        <f>H11/H19*100</f>
        <v>17.033128953505223</v>
      </c>
    </row>
    <row r="12" spans="3:12" ht="5.0999999999999996" customHeight="1" x14ac:dyDescent="0.45">
      <c r="F12" s="18"/>
      <c r="G12" s="4"/>
      <c r="H12" s="6"/>
      <c r="I12" s="32"/>
      <c r="J12" s="30"/>
    </row>
    <row r="13" spans="3:12" ht="12.95" customHeight="1" x14ac:dyDescent="0.45">
      <c r="F13" s="21"/>
      <c r="G13" s="4" t="s">
        <v>4</v>
      </c>
      <c r="H13" s="6">
        <f>data!B6</f>
        <v>1305.8244560000001</v>
      </c>
      <c r="I13" s="32"/>
      <c r="J13" s="30">
        <f>H13/H19*100</f>
        <v>10.480826896456293</v>
      </c>
      <c r="K13" s="31"/>
    </row>
    <row r="14" spans="3:12" ht="5.0999999999999996" customHeight="1" x14ac:dyDescent="0.45">
      <c r="F14" s="18"/>
      <c r="G14" s="4"/>
      <c r="H14" s="6"/>
      <c r="I14" s="32"/>
      <c r="J14" s="30"/>
    </row>
    <row r="15" spans="3:12" ht="12.95" customHeight="1" x14ac:dyDescent="0.45">
      <c r="F15" s="34"/>
      <c r="G15" s="4" t="s">
        <v>8</v>
      </c>
      <c r="H15" s="6">
        <f>data!B7</f>
        <v>1027.4324280000001</v>
      </c>
      <c r="I15" s="32"/>
      <c r="J15" s="30">
        <f>H15/H19*100</f>
        <v>8.2463928257702914</v>
      </c>
      <c r="K15" s="4"/>
    </row>
    <row r="16" spans="3:12" ht="5.0999999999999996" customHeight="1" x14ac:dyDescent="0.45">
      <c r="G16" s="4"/>
      <c r="H16" s="6"/>
      <c r="I16" s="6"/>
      <c r="J16" s="11"/>
    </row>
    <row r="17" spans="6:10" ht="12.95" customHeight="1" x14ac:dyDescent="0.45">
      <c r="F17" s="16"/>
      <c r="G17" s="4" t="s">
        <v>2</v>
      </c>
      <c r="H17" s="6">
        <f>data!B8</f>
        <v>2918.0447800000015</v>
      </c>
      <c r="I17" s="6"/>
      <c r="J17" s="11">
        <f>H17/H19*100</f>
        <v>23.420852684112926</v>
      </c>
    </row>
    <row r="18" spans="6:10" ht="8.1" customHeight="1" x14ac:dyDescent="0.45">
      <c r="G18" s="7"/>
      <c r="H18" s="8"/>
      <c r="I18" s="7"/>
      <c r="J18" s="13"/>
    </row>
    <row r="19" spans="6:10" ht="20.100000000000001" customHeight="1" x14ac:dyDescent="0.45">
      <c r="G19" s="9" t="s">
        <v>7</v>
      </c>
      <c r="H19" s="24">
        <f>SUM(H7:H17)</f>
        <v>12459.173965000002</v>
      </c>
      <c r="I19" s="10"/>
      <c r="J19" s="14">
        <v>1</v>
      </c>
    </row>
    <row r="21" spans="6:10" x14ac:dyDescent="0.45">
      <c r="F21" s="18"/>
      <c r="G21" s="4"/>
    </row>
    <row r="25" spans="6:10" ht="15.4" x14ac:dyDescent="0.45">
      <c r="G25" s="2">
        <f>data!E1</f>
        <v>2023</v>
      </c>
    </row>
    <row r="26" spans="6:10" x14ac:dyDescent="0.45">
      <c r="G26" s="4"/>
      <c r="H26" s="5" t="s">
        <v>54</v>
      </c>
      <c r="I26" s="5"/>
      <c r="J26" s="5" t="s">
        <v>6</v>
      </c>
    </row>
    <row r="27" spans="6:10" ht="5.0999999999999996" customHeight="1" x14ac:dyDescent="0.45"/>
    <row r="28" spans="6:10" ht="12.95" customHeight="1" x14ac:dyDescent="0.45">
      <c r="F28" s="17"/>
      <c r="G28" s="4" t="s">
        <v>3</v>
      </c>
      <c r="H28" s="23">
        <f>data!E3</f>
        <v>3283.4766810000001</v>
      </c>
      <c r="I28" s="6"/>
      <c r="J28" s="11">
        <f>H28/H40*100</f>
        <v>23.208196089081305</v>
      </c>
    </row>
    <row r="29" spans="6:10" ht="5.0999999999999996" customHeight="1" x14ac:dyDescent="0.45">
      <c r="F29" s="18"/>
      <c r="G29" s="4"/>
      <c r="H29" s="6"/>
      <c r="I29" s="6"/>
      <c r="J29" s="12"/>
    </row>
    <row r="30" spans="6:10" ht="12.95" customHeight="1" x14ac:dyDescent="0.45">
      <c r="F30" s="19"/>
      <c r="G30" s="4" t="s">
        <v>55</v>
      </c>
      <c r="H30" s="6">
        <f>data!E4</f>
        <v>3170.7788150000001</v>
      </c>
      <c r="I30" s="6"/>
      <c r="J30" s="11">
        <f>H30/H40*100</f>
        <v>22.411627565210306</v>
      </c>
    </row>
    <row r="31" spans="6:10" ht="5.0999999999999996" customHeight="1" x14ac:dyDescent="0.45">
      <c r="F31" s="18"/>
      <c r="G31" s="4"/>
      <c r="H31" s="6"/>
      <c r="I31" s="6"/>
      <c r="J31" s="11"/>
    </row>
    <row r="32" spans="6:10" ht="12.95" customHeight="1" x14ac:dyDescent="0.45">
      <c r="F32" s="20"/>
      <c r="G32" s="4" t="s">
        <v>58</v>
      </c>
      <c r="H32" s="6">
        <f>data!E5</f>
        <v>1430.002187</v>
      </c>
      <c r="I32" s="6"/>
      <c r="J32" s="11">
        <f>H32/H40*100</f>
        <v>10.107509322589006</v>
      </c>
    </row>
    <row r="33" spans="4:10" ht="5.0999999999999996" customHeight="1" x14ac:dyDescent="0.45">
      <c r="F33" s="18"/>
      <c r="G33" s="4"/>
      <c r="H33" s="6"/>
      <c r="I33" s="6"/>
      <c r="J33" s="11"/>
    </row>
    <row r="34" spans="4:10" ht="12.95" customHeight="1" x14ac:dyDescent="0.45">
      <c r="F34" s="21"/>
      <c r="G34" s="4" t="s">
        <v>5</v>
      </c>
      <c r="H34" s="6">
        <f>data!E6</f>
        <v>1325.873206</v>
      </c>
      <c r="I34" s="6"/>
      <c r="J34" s="11">
        <f>H34/H40*100</f>
        <v>9.3715071991116989</v>
      </c>
    </row>
    <row r="35" spans="4:10" ht="5.0999999999999996" customHeight="1" x14ac:dyDescent="0.45">
      <c r="F35" s="18"/>
      <c r="G35" s="4"/>
      <c r="H35" s="6"/>
      <c r="I35" s="6"/>
      <c r="J35" s="11"/>
    </row>
    <row r="36" spans="4:10" ht="12.95" customHeight="1" x14ac:dyDescent="0.45">
      <c r="F36" s="22"/>
      <c r="G36" s="4" t="s">
        <v>8</v>
      </c>
      <c r="H36" s="6">
        <f>data!E7</f>
        <v>1324.692372</v>
      </c>
      <c r="I36" s="6"/>
      <c r="J36" s="11">
        <f>H36/H40*100</f>
        <v>9.3631608547690597</v>
      </c>
    </row>
    <row r="37" spans="4:10" ht="5.0999999999999996" customHeight="1" x14ac:dyDescent="0.45">
      <c r="F37" s="18"/>
      <c r="G37" s="4"/>
      <c r="H37" s="6"/>
      <c r="I37" s="6"/>
      <c r="J37" s="11"/>
    </row>
    <row r="38" spans="4:10" ht="12.95" customHeight="1" x14ac:dyDescent="0.45">
      <c r="F38" s="33"/>
      <c r="G38" s="4" t="s">
        <v>2</v>
      </c>
      <c r="H38" s="6">
        <f>SUM(data!E9:E36)</f>
        <v>3613.095295000001</v>
      </c>
      <c r="I38" s="6"/>
      <c r="J38" s="11">
        <f>H38/H40*100</f>
        <v>25.537998969238629</v>
      </c>
    </row>
    <row r="39" spans="4:10" ht="5.0999999999999996" customHeight="1" x14ac:dyDescent="0.45">
      <c r="F39" s="18"/>
      <c r="G39" s="7"/>
      <c r="H39" s="8"/>
      <c r="I39" s="7"/>
      <c r="J39" s="13"/>
    </row>
    <row r="40" spans="4:10" x14ac:dyDescent="0.45">
      <c r="F40" s="18"/>
      <c r="G40" s="9" t="s">
        <v>7</v>
      </c>
      <c r="H40" s="24">
        <f>SUM(H28:H38)</f>
        <v>14147.918556000001</v>
      </c>
      <c r="I40" s="10"/>
      <c r="J40" s="14">
        <v>1</v>
      </c>
    </row>
    <row r="41" spans="4:10" x14ac:dyDescent="0.45">
      <c r="F41" s="18"/>
    </row>
    <row r="42" spans="4:10" ht="9" customHeight="1" x14ac:dyDescent="0.45"/>
    <row r="43" spans="4:10" s="15" customFormat="1" ht="33" customHeight="1" x14ac:dyDescent="0.3">
      <c r="D43" s="37" t="s">
        <v>9</v>
      </c>
      <c r="E43" s="37"/>
      <c r="F43" s="37"/>
      <c r="G43" s="37"/>
      <c r="H43" s="37"/>
      <c r="I43" s="37"/>
      <c r="J43" s="37"/>
    </row>
  </sheetData>
  <mergeCells count="2">
    <mergeCell ref="C1:J1"/>
    <mergeCell ref="D43:J43"/>
  </mergeCells>
  <pageMargins left="0.5" right="0.8" top="2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workbookViewId="0">
      <selection activeCell="H10" sqref="H10:H35"/>
    </sheetView>
  </sheetViews>
  <sheetFormatPr defaultRowHeight="14.25" x14ac:dyDescent="0.45"/>
  <cols>
    <col min="1" max="1" width="49.6640625" customWidth="1"/>
    <col min="2" max="3" width="9.33203125" customWidth="1"/>
    <col min="6" max="6" width="15.796875" customWidth="1"/>
    <col min="7" max="7" width="14.1328125" customWidth="1"/>
  </cols>
  <sheetData>
    <row r="1" spans="1:8" x14ac:dyDescent="0.45">
      <c r="A1" t="s">
        <v>57</v>
      </c>
    </row>
    <row r="3" spans="1:8" x14ac:dyDescent="0.45">
      <c r="A3" t="s">
        <v>12</v>
      </c>
      <c r="B3" t="s">
        <v>13</v>
      </c>
      <c r="C3" t="s">
        <v>56</v>
      </c>
      <c r="D3" t="s">
        <v>14</v>
      </c>
      <c r="E3" t="s">
        <v>15</v>
      </c>
      <c r="F3" t="s">
        <v>16</v>
      </c>
      <c r="G3" t="s">
        <v>59</v>
      </c>
      <c r="H3" t="s">
        <v>60</v>
      </c>
    </row>
    <row r="4" spans="1:8" x14ac:dyDescent="0.45">
      <c r="A4" t="s">
        <v>17</v>
      </c>
      <c r="B4" s="26" t="s">
        <v>18</v>
      </c>
      <c r="C4" s="26" t="s">
        <v>19</v>
      </c>
      <c r="D4" t="s">
        <v>20</v>
      </c>
      <c r="E4" t="s">
        <v>21</v>
      </c>
      <c r="F4" t="s">
        <v>22</v>
      </c>
      <c r="G4" s="26">
        <v>12459.173965</v>
      </c>
      <c r="H4">
        <v>14147.918556000001</v>
      </c>
    </row>
    <row r="5" spans="1:8" x14ac:dyDescent="0.45">
      <c r="A5" t="s">
        <v>24</v>
      </c>
      <c r="B5" s="26" t="s">
        <v>18</v>
      </c>
      <c r="C5" s="26" t="s">
        <v>19</v>
      </c>
      <c r="D5" t="s">
        <v>20</v>
      </c>
      <c r="E5" t="s">
        <v>21</v>
      </c>
      <c r="F5" t="s">
        <v>22</v>
      </c>
      <c r="G5" s="26">
        <v>2122.1871679999999</v>
      </c>
      <c r="H5">
        <v>3283.4766810000001</v>
      </c>
    </row>
    <row r="6" spans="1:8" x14ac:dyDescent="0.45">
      <c r="A6" t="s">
        <v>23</v>
      </c>
      <c r="B6" s="26" t="s">
        <v>18</v>
      </c>
      <c r="C6" s="26" t="s">
        <v>19</v>
      </c>
      <c r="D6" t="s">
        <v>20</v>
      </c>
      <c r="E6" t="s">
        <v>21</v>
      </c>
      <c r="F6" t="s">
        <v>22</v>
      </c>
      <c r="G6" s="26">
        <v>2471.124538</v>
      </c>
      <c r="H6">
        <v>3170.7788150000001</v>
      </c>
    </row>
    <row r="7" spans="1:8" x14ac:dyDescent="0.45">
      <c r="A7" t="s">
        <v>28</v>
      </c>
      <c r="B7" s="26" t="s">
        <v>18</v>
      </c>
      <c r="C7" s="26" t="s">
        <v>19</v>
      </c>
      <c r="D7" t="s">
        <v>20</v>
      </c>
      <c r="E7" t="s">
        <v>21</v>
      </c>
      <c r="F7" t="s">
        <v>22</v>
      </c>
      <c r="G7" s="26">
        <v>688.62568299999998</v>
      </c>
      <c r="H7">
        <v>1430.002187</v>
      </c>
    </row>
    <row r="8" spans="1:8" x14ac:dyDescent="0.45">
      <c r="A8" t="s">
        <v>25</v>
      </c>
      <c r="B8" s="26" t="s">
        <v>18</v>
      </c>
      <c r="C8" s="26" t="s">
        <v>19</v>
      </c>
      <c r="D8" t="s">
        <v>20</v>
      </c>
      <c r="E8" t="s">
        <v>21</v>
      </c>
      <c r="F8" t="s">
        <v>22</v>
      </c>
      <c r="G8" s="26">
        <v>2614.5605949999999</v>
      </c>
      <c r="H8">
        <v>1325.873206</v>
      </c>
    </row>
    <row r="9" spans="1:8" x14ac:dyDescent="0.45">
      <c r="A9" t="s">
        <v>26</v>
      </c>
      <c r="B9" s="26" t="s">
        <v>18</v>
      </c>
      <c r="C9" s="26" t="s">
        <v>19</v>
      </c>
      <c r="D9" t="s">
        <v>20</v>
      </c>
      <c r="E9" t="s">
        <v>21</v>
      </c>
      <c r="F9" t="s">
        <v>22</v>
      </c>
      <c r="G9" s="26">
        <v>1027.4324280000001</v>
      </c>
      <c r="H9">
        <v>1324.692372</v>
      </c>
    </row>
    <row r="10" spans="1:8" x14ac:dyDescent="0.45">
      <c r="A10" t="s">
        <v>27</v>
      </c>
      <c r="B10" s="26" t="s">
        <v>18</v>
      </c>
      <c r="C10" s="26" t="s">
        <v>19</v>
      </c>
      <c r="D10" t="s">
        <v>20</v>
      </c>
      <c r="E10" t="s">
        <v>21</v>
      </c>
      <c r="F10" t="s">
        <v>22</v>
      </c>
      <c r="G10" s="26">
        <v>1305.8244560000001</v>
      </c>
      <c r="H10">
        <v>1318.034932</v>
      </c>
    </row>
    <row r="11" spans="1:8" x14ac:dyDescent="0.45">
      <c r="A11" t="s">
        <v>29</v>
      </c>
      <c r="B11" s="26" t="s">
        <v>18</v>
      </c>
      <c r="C11" s="26" t="s">
        <v>19</v>
      </c>
      <c r="D11" t="s">
        <v>20</v>
      </c>
      <c r="E11" t="s">
        <v>21</v>
      </c>
      <c r="F11" t="s">
        <v>22</v>
      </c>
      <c r="G11" s="26">
        <v>355.52362399999998</v>
      </c>
      <c r="H11">
        <v>395.54725400000001</v>
      </c>
    </row>
    <row r="12" spans="1:8" x14ac:dyDescent="0.45">
      <c r="A12" t="s">
        <v>30</v>
      </c>
      <c r="B12" s="26" t="s">
        <v>18</v>
      </c>
      <c r="C12" s="26" t="s">
        <v>19</v>
      </c>
      <c r="D12" t="s">
        <v>20</v>
      </c>
      <c r="E12" t="s">
        <v>21</v>
      </c>
      <c r="F12" t="s">
        <v>22</v>
      </c>
      <c r="G12" s="26">
        <v>350.87652300000002</v>
      </c>
      <c r="H12">
        <v>383.86413199999998</v>
      </c>
    </row>
    <row r="13" spans="1:8" x14ac:dyDescent="0.45">
      <c r="A13" t="s">
        <v>31</v>
      </c>
      <c r="B13" s="26" t="s">
        <v>18</v>
      </c>
      <c r="C13" s="26" t="s">
        <v>19</v>
      </c>
      <c r="D13" t="s">
        <v>20</v>
      </c>
      <c r="E13" t="s">
        <v>21</v>
      </c>
      <c r="F13" t="s">
        <v>22</v>
      </c>
      <c r="G13" s="26">
        <v>206.34733700000001</v>
      </c>
      <c r="H13">
        <v>311.10599100000002</v>
      </c>
    </row>
    <row r="14" spans="1:8" x14ac:dyDescent="0.45">
      <c r="A14" t="s">
        <v>32</v>
      </c>
      <c r="B14" s="26" t="s">
        <v>18</v>
      </c>
      <c r="C14" s="26" t="s">
        <v>19</v>
      </c>
      <c r="D14" t="s">
        <v>20</v>
      </c>
      <c r="E14" t="s">
        <v>21</v>
      </c>
      <c r="F14" t="s">
        <v>22</v>
      </c>
      <c r="G14" s="26">
        <v>259.68316399999998</v>
      </c>
      <c r="H14">
        <v>303.36148700000001</v>
      </c>
    </row>
    <row r="15" spans="1:8" x14ac:dyDescent="0.45">
      <c r="A15" t="s">
        <v>34</v>
      </c>
      <c r="B15" s="26" t="s">
        <v>18</v>
      </c>
      <c r="C15" s="26" t="s">
        <v>19</v>
      </c>
      <c r="D15" t="s">
        <v>20</v>
      </c>
      <c r="E15" t="s">
        <v>21</v>
      </c>
      <c r="F15" t="s">
        <v>22</v>
      </c>
      <c r="G15">
        <v>143.20541700000001</v>
      </c>
      <c r="H15">
        <v>218.819671</v>
      </c>
    </row>
    <row r="16" spans="1:8" x14ac:dyDescent="0.45">
      <c r="A16" t="s">
        <v>33</v>
      </c>
      <c r="B16" s="26" t="s">
        <v>18</v>
      </c>
      <c r="C16" s="26" t="s">
        <v>19</v>
      </c>
      <c r="D16" t="s">
        <v>20</v>
      </c>
      <c r="E16" t="s">
        <v>21</v>
      </c>
      <c r="F16" t="s">
        <v>22</v>
      </c>
      <c r="G16" s="26">
        <v>87.297917999999996</v>
      </c>
      <c r="H16">
        <v>113.35231</v>
      </c>
    </row>
    <row r="17" spans="1:8" x14ac:dyDescent="0.45">
      <c r="A17" t="s">
        <v>36</v>
      </c>
      <c r="B17" s="26" t="s">
        <v>18</v>
      </c>
      <c r="C17" s="26" t="s">
        <v>19</v>
      </c>
      <c r="D17" t="s">
        <v>20</v>
      </c>
      <c r="E17" t="s">
        <v>21</v>
      </c>
      <c r="F17" t="s">
        <v>22</v>
      </c>
      <c r="G17" s="26">
        <v>81.173286000000004</v>
      </c>
      <c r="H17">
        <v>103.419487</v>
      </c>
    </row>
    <row r="18" spans="1:8" x14ac:dyDescent="0.45">
      <c r="A18" t="s">
        <v>35</v>
      </c>
      <c r="B18" s="26" t="s">
        <v>18</v>
      </c>
      <c r="C18" s="26" t="s">
        <v>19</v>
      </c>
      <c r="D18" t="s">
        <v>20</v>
      </c>
      <c r="E18" t="s">
        <v>21</v>
      </c>
      <c r="F18" t="s">
        <v>22</v>
      </c>
      <c r="G18" s="26">
        <v>65.449128000000002</v>
      </c>
      <c r="H18">
        <v>94.828513999999998</v>
      </c>
    </row>
    <row r="19" spans="1:8" x14ac:dyDescent="0.45">
      <c r="A19" t="s">
        <v>38</v>
      </c>
      <c r="B19" s="26" t="s">
        <v>18</v>
      </c>
      <c r="C19" s="26" t="s">
        <v>19</v>
      </c>
      <c r="D19" t="s">
        <v>20</v>
      </c>
      <c r="E19" t="s">
        <v>21</v>
      </c>
      <c r="F19" t="s">
        <v>22</v>
      </c>
      <c r="G19" s="26">
        <v>158.924466</v>
      </c>
      <c r="H19">
        <v>73.686023000000006</v>
      </c>
    </row>
    <row r="20" spans="1:8" x14ac:dyDescent="0.45">
      <c r="A20" t="s">
        <v>37</v>
      </c>
      <c r="B20" s="26" t="s">
        <v>18</v>
      </c>
      <c r="C20" s="26" t="s">
        <v>19</v>
      </c>
      <c r="D20" t="s">
        <v>20</v>
      </c>
      <c r="E20" t="s">
        <v>21</v>
      </c>
      <c r="F20" t="s">
        <v>22</v>
      </c>
      <c r="G20" s="26">
        <v>113.753145</v>
      </c>
      <c r="H20">
        <v>65.274497999999994</v>
      </c>
    </row>
    <row r="21" spans="1:8" x14ac:dyDescent="0.45">
      <c r="A21" t="s">
        <v>39</v>
      </c>
      <c r="B21" s="26" t="s">
        <v>18</v>
      </c>
      <c r="C21" s="26" t="s">
        <v>19</v>
      </c>
      <c r="D21" t="s">
        <v>20</v>
      </c>
      <c r="E21" t="s">
        <v>21</v>
      </c>
      <c r="F21" t="s">
        <v>22</v>
      </c>
      <c r="G21" s="26">
        <v>47.042644000000003</v>
      </c>
      <c r="H21">
        <v>55.261462000000002</v>
      </c>
    </row>
    <row r="22" spans="1:8" x14ac:dyDescent="0.45">
      <c r="A22" t="s">
        <v>40</v>
      </c>
      <c r="B22" s="26" t="s">
        <v>18</v>
      </c>
      <c r="C22" s="26" t="s">
        <v>19</v>
      </c>
      <c r="D22" t="s">
        <v>20</v>
      </c>
      <c r="E22" t="s">
        <v>21</v>
      </c>
      <c r="F22" t="s">
        <v>22</v>
      </c>
      <c r="G22" s="26">
        <v>247.63843600000001</v>
      </c>
      <c r="H22">
        <v>44.758842000000001</v>
      </c>
    </row>
    <row r="23" spans="1:8" x14ac:dyDescent="0.45">
      <c r="A23" t="s">
        <v>41</v>
      </c>
      <c r="B23" s="26" t="s">
        <v>18</v>
      </c>
      <c r="C23" t="s">
        <v>19</v>
      </c>
      <c r="D23" t="s">
        <v>20</v>
      </c>
      <c r="E23" t="s">
        <v>21</v>
      </c>
      <c r="F23" t="s">
        <v>22</v>
      </c>
      <c r="G23" s="26">
        <v>21.186693000000002</v>
      </c>
      <c r="H23">
        <v>34.480868999999998</v>
      </c>
    </row>
    <row r="24" spans="1:8" x14ac:dyDescent="0.45">
      <c r="A24" t="s">
        <v>44</v>
      </c>
      <c r="B24" s="26" t="s">
        <v>18</v>
      </c>
      <c r="C24" s="26" t="s">
        <v>19</v>
      </c>
      <c r="D24" t="s">
        <v>20</v>
      </c>
      <c r="E24" t="s">
        <v>21</v>
      </c>
      <c r="F24" t="s">
        <v>22</v>
      </c>
      <c r="G24" s="26">
        <v>4.7050229999999997</v>
      </c>
      <c r="H24">
        <v>17.639913</v>
      </c>
    </row>
    <row r="25" spans="1:8" x14ac:dyDescent="0.45">
      <c r="A25" t="s">
        <v>42</v>
      </c>
      <c r="B25" s="26" t="s">
        <v>18</v>
      </c>
      <c r="C25" s="26" t="s">
        <v>19</v>
      </c>
      <c r="D25" t="s">
        <v>20</v>
      </c>
      <c r="E25" t="s">
        <v>21</v>
      </c>
      <c r="F25" t="s">
        <v>22</v>
      </c>
      <c r="G25" s="26">
        <v>19.154717999999999</v>
      </c>
      <c r="H25">
        <v>15.483618999999999</v>
      </c>
    </row>
    <row r="26" spans="1:8" x14ac:dyDescent="0.45">
      <c r="A26" t="s">
        <v>47</v>
      </c>
      <c r="B26" s="26" t="s">
        <v>18</v>
      </c>
      <c r="C26" s="26" t="s">
        <v>19</v>
      </c>
      <c r="D26" t="s">
        <v>20</v>
      </c>
      <c r="E26" t="s">
        <v>21</v>
      </c>
      <c r="F26" t="s">
        <v>22</v>
      </c>
      <c r="G26" s="26">
        <v>12.510552000000001</v>
      </c>
      <c r="H26">
        <v>12.35582</v>
      </c>
    </row>
    <row r="27" spans="1:8" x14ac:dyDescent="0.45">
      <c r="A27" t="s">
        <v>46</v>
      </c>
      <c r="B27" s="26" t="s">
        <v>18</v>
      </c>
      <c r="C27" s="26" t="s">
        <v>19</v>
      </c>
      <c r="D27" t="s">
        <v>20</v>
      </c>
      <c r="E27" t="s">
        <v>21</v>
      </c>
      <c r="F27" t="s">
        <v>22</v>
      </c>
      <c r="G27" s="26">
        <v>4.6233380000000004</v>
      </c>
      <c r="H27">
        <v>10.863235</v>
      </c>
    </row>
    <row r="28" spans="1:8" x14ac:dyDescent="0.45">
      <c r="A28" t="s">
        <v>48</v>
      </c>
      <c r="B28" s="26" t="s">
        <v>18</v>
      </c>
      <c r="C28" s="26" t="s">
        <v>19</v>
      </c>
      <c r="D28" t="s">
        <v>20</v>
      </c>
      <c r="E28" t="s">
        <v>21</v>
      </c>
      <c r="F28" t="s">
        <v>22</v>
      </c>
      <c r="G28" s="26">
        <v>6.9846399999999997</v>
      </c>
      <c r="H28">
        <v>10.427149999999999</v>
      </c>
    </row>
    <row r="29" spans="1:8" x14ac:dyDescent="0.45">
      <c r="A29" t="s">
        <v>49</v>
      </c>
      <c r="B29" s="26" t="s">
        <v>18</v>
      </c>
      <c r="C29" s="26" t="s">
        <v>19</v>
      </c>
      <c r="D29" t="s">
        <v>20</v>
      </c>
      <c r="E29" t="s">
        <v>21</v>
      </c>
      <c r="F29" t="s">
        <v>22</v>
      </c>
      <c r="G29" s="26">
        <v>22.14132</v>
      </c>
      <c r="H29">
        <v>7.0061229999999997</v>
      </c>
    </row>
    <row r="30" spans="1:8" x14ac:dyDescent="0.45">
      <c r="A30" t="s">
        <v>45</v>
      </c>
      <c r="B30" s="26" t="s">
        <v>18</v>
      </c>
      <c r="C30" s="26" t="s">
        <v>19</v>
      </c>
      <c r="D30" t="s">
        <v>20</v>
      </c>
      <c r="E30" t="s">
        <v>21</v>
      </c>
      <c r="F30" t="s">
        <v>22</v>
      </c>
      <c r="G30" s="26">
        <v>3.678992</v>
      </c>
      <c r="H30">
        <v>6.8658739999999998</v>
      </c>
    </row>
    <row r="31" spans="1:8" x14ac:dyDescent="0.45">
      <c r="A31" t="s">
        <v>43</v>
      </c>
      <c r="B31" s="26" t="s">
        <v>18</v>
      </c>
      <c r="C31" s="26" t="s">
        <v>19</v>
      </c>
      <c r="D31" t="s">
        <v>20</v>
      </c>
      <c r="E31" t="s">
        <v>21</v>
      </c>
      <c r="F31" t="s">
        <v>22</v>
      </c>
      <c r="G31" s="26">
        <v>7.6710140000000004</v>
      </c>
      <c r="H31">
        <v>6.4262280000000001</v>
      </c>
    </row>
    <row r="32" spans="1:8" x14ac:dyDescent="0.45">
      <c r="A32" t="s">
        <v>50</v>
      </c>
      <c r="B32" s="26" t="s">
        <v>18</v>
      </c>
      <c r="C32" s="26" t="s">
        <v>19</v>
      </c>
      <c r="D32" t="s">
        <v>20</v>
      </c>
      <c r="E32" t="s">
        <v>21</v>
      </c>
      <c r="F32" t="s">
        <v>22</v>
      </c>
      <c r="G32" s="26">
        <v>4.89717</v>
      </c>
      <c r="H32">
        <v>5.3552030000000004</v>
      </c>
    </row>
    <row r="33" spans="1:8" x14ac:dyDescent="0.45">
      <c r="A33" t="s">
        <v>51</v>
      </c>
      <c r="B33" s="26" t="s">
        <v>18</v>
      </c>
      <c r="C33" s="26" t="s">
        <v>19</v>
      </c>
      <c r="D33" t="s">
        <v>20</v>
      </c>
      <c r="E33" t="s">
        <v>21</v>
      </c>
      <c r="F33" t="s">
        <v>22</v>
      </c>
      <c r="G33" s="26">
        <v>4.7049269999999996</v>
      </c>
      <c r="H33">
        <v>2.3935949999999999</v>
      </c>
    </row>
    <row r="34" spans="1:8" x14ac:dyDescent="0.45">
      <c r="A34" t="s">
        <v>52</v>
      </c>
      <c r="B34" s="26" t="s">
        <v>18</v>
      </c>
      <c r="C34" s="26" t="s">
        <v>19</v>
      </c>
      <c r="D34" t="s">
        <v>20</v>
      </c>
      <c r="E34" t="s">
        <v>21</v>
      </c>
      <c r="F34" t="s">
        <v>22</v>
      </c>
      <c r="G34" s="26">
        <v>0.238154</v>
      </c>
      <c r="H34">
        <v>1.592123</v>
      </c>
    </row>
    <row r="35" spans="1:8" x14ac:dyDescent="0.45">
      <c r="A35" t="s">
        <v>53</v>
      </c>
      <c r="B35" s="26" t="s">
        <v>18</v>
      </c>
      <c r="C35" t="s">
        <v>19</v>
      </c>
      <c r="D35" t="s">
        <v>20</v>
      </c>
      <c r="E35" t="s">
        <v>21</v>
      </c>
      <c r="F35" t="s">
        <v>22</v>
      </c>
      <c r="G35" s="26">
        <v>7.4679999999999998E-3</v>
      </c>
      <c r="H35">
        <v>0.89093999999999995</v>
      </c>
    </row>
    <row r="38" spans="1:8" x14ac:dyDescent="0.45">
      <c r="A38" t="s">
        <v>11</v>
      </c>
    </row>
  </sheetData>
  <sortState ref="A4:H35">
    <sortCondition descending="1" ref="H4:H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graph</vt:lpstr>
      <vt:lpstr>rawdata</vt:lpstr>
      <vt:lpstr>graph!Print_Area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</dc:creator>
  <cp:lastModifiedBy>Wedel, Xanthippe</cp:lastModifiedBy>
  <cp:lastPrinted>2022-06-01T13:38:15Z</cp:lastPrinted>
  <dcterms:created xsi:type="dcterms:W3CDTF">2014-10-07T19:11:18Z</dcterms:created>
  <dcterms:modified xsi:type="dcterms:W3CDTF">2024-02-22T21:29:43Z</dcterms:modified>
</cp:coreProperties>
</file>